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ccendo Financial\Strategic Alliances\Momentum Media\SME Bootcamp 2023\Transactional to Sustainable\"/>
    </mc:Choice>
  </mc:AlternateContent>
  <xr:revisionPtr revIDLastSave="0" documentId="13_ncr:1_{0FBEB187-AEE6-4866-B211-45D18C8B15C4}" xr6:coauthVersionLast="47" xr6:coauthVersionMax="47" xr10:uidLastSave="{00000000-0000-0000-0000-000000000000}"/>
  <bookViews>
    <workbookView xWindow="28680" yWindow="-120" windowWidth="29040" windowHeight="15720" xr2:uid="{4826C712-2D77-40EA-B65C-8BE772EA0CCC}"/>
  </bookViews>
  <sheets>
    <sheet name="Sheet2 (2)" sheetId="8" r:id="rId1"/>
    <sheet name="Sheet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8" l="1"/>
  <c r="H12" i="8"/>
  <c r="H9" i="8"/>
  <c r="H8" i="8"/>
  <c r="H7" i="8"/>
  <c r="H6" i="8"/>
  <c r="H5" i="8"/>
  <c r="H4" i="8"/>
  <c r="E1" i="7"/>
  <c r="H4" i="7"/>
  <c r="H9" i="7"/>
  <c r="H8" i="7"/>
  <c r="H7" i="7"/>
  <c r="H6" i="7"/>
  <c r="H5" i="7"/>
  <c r="H10" i="8" l="1"/>
  <c r="H11" i="8"/>
  <c r="H11" i="7"/>
  <c r="H10" i="7"/>
</calcChain>
</file>

<file path=xl/sharedStrings.xml><?xml version="1.0" encoding="utf-8"?>
<sst xmlns="http://schemas.openxmlformats.org/spreadsheetml/2006/main" count="39" uniqueCount="19">
  <si>
    <t>Average loan size</t>
  </si>
  <si>
    <t xml:space="preserve">Average UF Commission </t>
  </si>
  <si>
    <t xml:space="preserve">Annual UF Commission </t>
  </si>
  <si>
    <t>Home loans</t>
  </si>
  <si>
    <t xml:space="preserve">Enter your commission Split </t>
  </si>
  <si>
    <t>Number of Settled Transactions</t>
  </si>
  <si>
    <t xml:space="preserve">Category </t>
  </si>
  <si>
    <t>Cash Flow</t>
  </si>
  <si>
    <t xml:space="preserve">Motor Vehicles </t>
  </si>
  <si>
    <t>Equipment</t>
  </si>
  <si>
    <t xml:space="preserve">Business/Commercial Loans </t>
  </si>
  <si>
    <t>N/A</t>
  </si>
  <si>
    <t>Total UF Revenue</t>
  </si>
  <si>
    <t xml:space="preserve">Diversified Revenue </t>
  </si>
  <si>
    <t xml:space="preserve">Com Splits </t>
  </si>
  <si>
    <t>Revenue Predictor</t>
  </si>
  <si>
    <t>Spot &amp; Refer (Asset &amp; Commercial)</t>
  </si>
  <si>
    <t>Motor Vehicles (business)</t>
  </si>
  <si>
    <t xml:space="preserve">Hourly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</si>
</sst>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Ebrima"/>
    </font>
    <font>
      <sz val="11"/>
      <color theme="1"/>
      <name val="Ebrima"/>
    </font>
    <font>
      <sz val="11"/>
      <color rgb="FF006100"/>
      <name val="Ebrima"/>
    </font>
    <font>
      <b/>
      <sz val="11"/>
      <color rgb="FF006100"/>
      <name val="Ebrima"/>
    </font>
    <font>
      <b/>
      <sz val="26"/>
      <color theme="1"/>
      <name val="Eras Light ITC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4" fillId="0" borderId="6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4" xfId="4" applyFont="1" applyBorder="1" applyAlignment="1">
      <alignment horizontal="center" vertical="center"/>
    </xf>
    <xf numFmtId="164" fontId="6" fillId="3" borderId="4" xfId="4" applyNumberFormat="1" applyFont="1" applyFill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0" fontId="5" fillId="0" borderId="16" xfId="0" applyFont="1" applyBorder="1" applyAlignment="1">
      <alignment wrapText="1"/>
    </xf>
    <xf numFmtId="0" fontId="6" fillId="2" borderId="8" xfId="4" applyFont="1" applyBorder="1" applyAlignment="1">
      <alignment horizontal="center" vertical="center"/>
    </xf>
    <xf numFmtId="164" fontId="6" fillId="3" borderId="8" xfId="4" applyNumberFormat="1" applyFont="1" applyFill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0" fontId="4" fillId="0" borderId="18" xfId="0" applyFont="1" applyBorder="1" applyAlignment="1">
      <alignment wrapText="1"/>
    </xf>
    <xf numFmtId="164" fontId="4" fillId="0" borderId="10" xfId="1" applyNumberFormat="1" applyFont="1" applyBorder="1" applyAlignment="1">
      <alignment horizontal="right"/>
    </xf>
    <xf numFmtId="0" fontId="4" fillId="0" borderId="13" xfId="0" applyFont="1" applyBorder="1"/>
    <xf numFmtId="164" fontId="4" fillId="0" borderId="15" xfId="0" applyNumberFormat="1" applyFont="1" applyBorder="1" applyAlignment="1">
      <alignment horizontal="right"/>
    </xf>
    <xf numFmtId="0" fontId="0" fillId="0" borderId="1" xfId="0" applyBorder="1"/>
    <xf numFmtId="0" fontId="4" fillId="0" borderId="9" xfId="0" applyFont="1" applyBorder="1" applyAlignment="1">
      <alignment vertical="center" wrapText="1"/>
    </xf>
    <xf numFmtId="10" fontId="6" fillId="3" borderId="4" xfId="4" applyNumberFormat="1" applyFont="1" applyFill="1" applyBorder="1" applyAlignment="1"/>
    <xf numFmtId="9" fontId="6" fillId="3" borderId="4" xfId="4" applyNumberFormat="1" applyFont="1" applyFill="1" applyBorder="1" applyAlignment="1"/>
    <xf numFmtId="10" fontId="6" fillId="3" borderId="8" xfId="4" applyNumberFormat="1" applyFont="1" applyFill="1" applyBorder="1" applyAlignment="1"/>
    <xf numFmtId="164" fontId="6" fillId="3" borderId="4" xfId="4" applyNumberFormat="1" applyFont="1" applyFill="1" applyBorder="1" applyAlignment="1"/>
    <xf numFmtId="164" fontId="5" fillId="3" borderId="4" xfId="1" applyNumberFormat="1" applyFont="1" applyFill="1" applyBorder="1" applyAlignment="1"/>
    <xf numFmtId="0" fontId="0" fillId="0" borderId="0" xfId="0" applyAlignment="1">
      <alignment horizontal="right"/>
    </xf>
    <xf numFmtId="0" fontId="4" fillId="0" borderId="9" xfId="0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9" fontId="6" fillId="4" borderId="5" xfId="4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6" fillId="0" borderId="0" xfId="4" applyNumberFormat="1" applyFont="1" applyFill="1" applyBorder="1" applyAlignment="1">
      <alignment horizontal="center"/>
    </xf>
    <xf numFmtId="0" fontId="7" fillId="0" borderId="19" xfId="4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7" fillId="0" borderId="14" xfId="4" applyFont="1" applyFill="1" applyBorder="1" applyAlignment="1">
      <alignment horizontal="center"/>
    </xf>
    <xf numFmtId="0" fontId="7" fillId="0" borderId="3" xfId="4" applyFont="1" applyFill="1" applyBorder="1" applyAlignment="1">
      <alignment horizontal="center"/>
    </xf>
  </cellXfs>
  <cellStyles count="5">
    <cellStyle name="Comma 2" xfId="3" xr:uid="{40760231-4B1F-491D-AF6F-5B259258CCBD}"/>
    <cellStyle name="Currency" xfId="1" builtinId="4"/>
    <cellStyle name="Currency 2" xfId="2" xr:uid="{73B65DD4-79B9-4653-B034-2148183A5B34}"/>
    <cellStyle name="Good" xfId="4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Eras Light ITC" panose="020B0402030504020804" pitchFamily="34" charset="0"/>
              </a:rPr>
              <a:t>Annual UF Commission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335255717787001"/>
          <c:y val="0.13969726785573572"/>
          <c:w val="0.31911059228026156"/>
          <c:h val="0.67387720298237186"/>
        </c:manualLayout>
      </c:layout>
      <c:doughnutChart>
        <c:varyColors val="1"/>
        <c:ser>
          <c:idx val="0"/>
          <c:order val="0"/>
          <c:tx>
            <c:strRef>
              <c:f>'Sheet2 (2)'!$H$3</c:f>
              <c:strCache>
                <c:ptCount val="1"/>
                <c:pt idx="0">
                  <c:v>Annual UF Commission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AD-4AC4-9CAE-7FFD6BFE59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AD-4AC4-9CAE-7FFD6BFE59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AD-4AC4-9CAE-7FFD6BFE59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AD-4AC4-9CAE-7FFD6BFE59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AD-4AC4-9CAE-7FFD6BFE59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AD-4AC4-9CAE-7FFD6BFE59A5}"/>
              </c:ext>
            </c:extLst>
          </c:dPt>
          <c:cat>
            <c:strRef>
              <c:f>'Sheet2 (2)'!$C$4:$C$9</c:f>
              <c:strCache>
                <c:ptCount val="6"/>
                <c:pt idx="0">
                  <c:v>Home loans</c:v>
                </c:pt>
                <c:pt idx="1">
                  <c:v>Spot &amp; Refer (Asset &amp; Commercial)</c:v>
                </c:pt>
                <c:pt idx="2">
                  <c:v>Cash Flow</c:v>
                </c:pt>
                <c:pt idx="3">
                  <c:v>Motor Vehicles </c:v>
                </c:pt>
                <c:pt idx="4">
                  <c:v>Equipment</c:v>
                </c:pt>
                <c:pt idx="5">
                  <c:v>Business/Commercial Loans </c:v>
                </c:pt>
              </c:strCache>
            </c:strRef>
          </c:cat>
          <c:val>
            <c:numRef>
              <c:f>'Sheet2 (2)'!$H$4:$H$9</c:f>
              <c:numCache>
                <c:formatCode>_-"$"* #,##0_-;\-"$"* #,##0_-;_-"$"* "-"??_-;_-@_-</c:formatCode>
                <c:ptCount val="6"/>
                <c:pt idx="0">
                  <c:v>147840</c:v>
                </c:pt>
                <c:pt idx="1">
                  <c:v>3360</c:v>
                </c:pt>
                <c:pt idx="2">
                  <c:v>1600</c:v>
                </c:pt>
                <c:pt idx="3">
                  <c:v>9600</c:v>
                </c:pt>
                <c:pt idx="4">
                  <c:v>9600</c:v>
                </c:pt>
                <c:pt idx="5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AD-4AC4-9CAE-7FFD6BFE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027755514513714E-2"/>
          <c:y val="0.81638765314979833"/>
          <c:w val="0.85944833965823408"/>
          <c:h val="0.1799463009586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UF Commission</a:t>
            </a:r>
            <a:r>
              <a:rPr lang="en-US" baseline="0"/>
              <a:t> - Y 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0-4C75-B8AA-56A87E635B87}"/>
              </c:ext>
            </c:extLst>
          </c:dPt>
          <c:cat>
            <c:strRef>
              <c:f>'Sheet2 (2)'!$C$4:$C$9</c:f>
              <c:strCache>
                <c:ptCount val="6"/>
                <c:pt idx="0">
                  <c:v>Home loans</c:v>
                </c:pt>
                <c:pt idx="1">
                  <c:v>Spot &amp; Refer (Asset &amp; Commercial)</c:v>
                </c:pt>
                <c:pt idx="2">
                  <c:v>Cash Flow</c:v>
                </c:pt>
                <c:pt idx="3">
                  <c:v>Motor Vehicles </c:v>
                </c:pt>
                <c:pt idx="4">
                  <c:v>Equipment</c:v>
                </c:pt>
                <c:pt idx="5">
                  <c:v>Business/Commercial Loans </c:v>
                </c:pt>
              </c:strCache>
            </c:str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550-4C75-B8AA-56A87E63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Eras Light ITC" panose="020B0402030504020804" pitchFamily="34" charset="0"/>
              </a:rPr>
              <a:t>Annual UF Commission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335255717787001"/>
          <c:y val="0.13969726785573572"/>
          <c:w val="0.31911059228026156"/>
          <c:h val="0.67387720298237186"/>
        </c:manualLayout>
      </c:layout>
      <c:doughnut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Annual UF Commission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7B-4E74-A3A8-991FABA387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7B-4E74-A3A8-991FABA387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7B-4E74-A3A8-991FABA387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7B-4E74-A3A8-991FABA387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7B-4E74-A3A8-991FABA387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7B-4E74-A3A8-991FABA387A7}"/>
              </c:ext>
            </c:extLst>
          </c:dPt>
          <c:cat>
            <c:strRef>
              <c:f>Sheet2!$C$4:$C$9</c:f>
              <c:strCache>
                <c:ptCount val="6"/>
                <c:pt idx="0">
                  <c:v>Home loans</c:v>
                </c:pt>
                <c:pt idx="1">
                  <c:v>Spot &amp; Refer (Asset &amp; Commercial)</c:v>
                </c:pt>
                <c:pt idx="2">
                  <c:v>Cash Flow</c:v>
                </c:pt>
                <c:pt idx="3">
                  <c:v>Motor Vehicles (business)</c:v>
                </c:pt>
                <c:pt idx="4">
                  <c:v>Equipment</c:v>
                </c:pt>
                <c:pt idx="5">
                  <c:v>Business/Commercial Loans </c:v>
                </c:pt>
              </c:strCache>
            </c:strRef>
          </c:cat>
          <c:val>
            <c:numRef>
              <c:f>Sheet2!$H$4:$H$9</c:f>
              <c:numCache>
                <c:formatCode>_-"$"* #,##0_-;\-"$"* #,##0_-;_-"$"* "-"??_-;_-@_-</c:formatCode>
                <c:ptCount val="6"/>
                <c:pt idx="0">
                  <c:v>50596</c:v>
                </c:pt>
                <c:pt idx="1">
                  <c:v>3360</c:v>
                </c:pt>
                <c:pt idx="2">
                  <c:v>9600</c:v>
                </c:pt>
                <c:pt idx="3">
                  <c:v>9600</c:v>
                </c:pt>
                <c:pt idx="4">
                  <c:v>9600</c:v>
                </c:pt>
                <c:pt idx="5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D03-8D5D-E77F6ABAA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027755514513714E-2"/>
          <c:y val="0.81638765314979833"/>
          <c:w val="0.85944833965823408"/>
          <c:h val="0.1799463009586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UF Commission</a:t>
            </a:r>
            <a:r>
              <a:rPr lang="en-US" baseline="0"/>
              <a:t> - Y 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A-456B-A598-285C7379E7DB}"/>
              </c:ext>
            </c:extLst>
          </c:dPt>
          <c:cat>
            <c:strRef>
              <c:f>Sheet2!$C$4:$C$9</c:f>
              <c:strCache>
                <c:ptCount val="6"/>
                <c:pt idx="0">
                  <c:v>Home loans</c:v>
                </c:pt>
                <c:pt idx="1">
                  <c:v>Spot &amp; Refer (Asset &amp; Commercial)</c:v>
                </c:pt>
                <c:pt idx="2">
                  <c:v>Cash Flow</c:v>
                </c:pt>
                <c:pt idx="3">
                  <c:v>Motor Vehicles (business)</c:v>
                </c:pt>
                <c:pt idx="4">
                  <c:v>Equipment</c:v>
                </c:pt>
                <c:pt idx="5">
                  <c:v>Business/Commercial Loans </c:v>
                </c:pt>
              </c:strCache>
            </c:str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C9E-4343-ADF3-CE31722C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19049</xdr:rowOff>
    </xdr:from>
    <xdr:to>
      <xdr:col>18</xdr:col>
      <xdr:colOff>447675</xdr:colOff>
      <xdr:row>28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08BF90-7A7D-47EA-810B-A423C57BE3B5}"/>
            </a:ext>
          </a:extLst>
        </xdr:cNvPr>
        <xdr:cNvSpPr txBox="1"/>
      </xdr:nvSpPr>
      <xdr:spPr>
        <a:xfrm>
          <a:off x="10325100" y="704849"/>
          <a:ext cx="6534150" cy="568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u="sng">
              <a:latin typeface="Eras Light ITC" panose="020B0402030504020804" pitchFamily="34" charset="0"/>
            </a:rPr>
            <a:t>How to use this Predictor:</a:t>
          </a:r>
        </a:p>
        <a:p>
          <a:endParaRPr lang="en-AU" sz="1100">
            <a:latin typeface="Eras Light ITC" panose="020B0402030504020804" pitchFamily="34" charset="0"/>
          </a:endParaRPr>
        </a:p>
        <a:p>
          <a:r>
            <a:rPr lang="en-AU" sz="1400">
              <a:latin typeface="Eras Light ITC" panose="020B0402030504020804" pitchFamily="34" charset="0"/>
            </a:rPr>
            <a:t>1) In the </a:t>
          </a:r>
          <a:r>
            <a:rPr lang="en-AU" sz="1400" b="1">
              <a:solidFill>
                <a:srgbClr val="00B050"/>
              </a:solidFill>
              <a:latin typeface="Eras Light ITC" panose="020B0402030504020804" pitchFamily="34" charset="0"/>
            </a:rPr>
            <a:t>Green</a:t>
          </a:r>
          <a:r>
            <a:rPr lang="en-AU" sz="1400">
              <a:latin typeface="Eras Light ITC" panose="020B0402030504020804" pitchFamily="34" charset="0"/>
            </a:rPr>
            <a:t> boxes enter  the number of transactions you plan</a:t>
          </a:r>
          <a:r>
            <a:rPr lang="en-AU" sz="1400" baseline="0">
              <a:latin typeface="Eras Light ITC" panose="020B0402030504020804" pitchFamily="34" charset="0"/>
            </a:rPr>
            <a:t> to</a:t>
          </a:r>
          <a:r>
            <a:rPr lang="en-AU" sz="1400">
              <a:latin typeface="Eras Light ITC" panose="020B0402030504020804" pitchFamily="34" charset="0"/>
            </a:rPr>
            <a:t> completed  for each category  in the next 12</a:t>
          </a:r>
          <a:r>
            <a:rPr lang="en-AU" sz="1400" baseline="0">
              <a:latin typeface="Eras Light ITC" panose="020B0402030504020804" pitchFamily="34" charset="0"/>
            </a:rPr>
            <a:t> months.</a:t>
          </a:r>
          <a:endParaRPr lang="en-AU" sz="1400">
            <a:latin typeface="Eras Light ITC" panose="020B0402030504020804" pitchFamily="34" charset="0"/>
          </a:endParaRPr>
        </a:p>
        <a:p>
          <a:endParaRPr lang="en-AU" sz="1400">
            <a:latin typeface="Eras Light ITC" panose="020B0402030504020804" pitchFamily="34" charset="0"/>
          </a:endParaRPr>
        </a:p>
        <a:p>
          <a:r>
            <a:rPr lang="en-AU" sz="1400">
              <a:latin typeface="Eras Light ITC" panose="020B0402030504020804" pitchFamily="34" charset="0"/>
            </a:rPr>
            <a:t>2) In the </a:t>
          </a:r>
          <a:r>
            <a:rPr lang="en-AU" sz="1400" b="1">
              <a:solidFill>
                <a:schemeClr val="accent1">
                  <a:lumMod val="75000"/>
                </a:schemeClr>
              </a:solidFill>
              <a:latin typeface="Eras Light ITC" panose="020B0402030504020804" pitchFamily="34" charset="0"/>
            </a:rPr>
            <a:t>Blue</a:t>
          </a:r>
          <a:r>
            <a:rPr lang="en-AU" sz="1400" baseline="0">
              <a:latin typeface="Eras Light ITC" panose="020B0402030504020804" pitchFamily="34" charset="0"/>
            </a:rPr>
            <a:t> boxes, enter your average loan size  and upfront commission per loan category - if un known you can use the averages we have provided.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3) In the</a:t>
          </a:r>
          <a:r>
            <a:rPr lang="en-AU" sz="1400" baseline="0">
              <a:solidFill>
                <a:schemeClr val="accent4"/>
              </a:solidFill>
              <a:latin typeface="Eras Light ITC" panose="020B0402030504020804" pitchFamily="34" charset="0"/>
            </a:rPr>
            <a:t> </a:t>
          </a:r>
          <a:r>
            <a:rPr lang="en-AU" sz="1400" b="1" baseline="0">
              <a:solidFill>
                <a:srgbClr val="FFC000"/>
              </a:solidFill>
              <a:latin typeface="Eras Light ITC" panose="020B0402030504020804" pitchFamily="34" charset="0"/>
            </a:rPr>
            <a:t>Yellow</a:t>
          </a:r>
          <a:r>
            <a:rPr lang="en-AU" sz="1400" baseline="0">
              <a:solidFill>
                <a:schemeClr val="accent4"/>
              </a:solidFill>
              <a:latin typeface="Eras Light ITC" panose="020B0402030504020804" pitchFamily="34" charset="0"/>
            </a:rPr>
            <a:t> </a:t>
          </a:r>
          <a:r>
            <a:rPr lang="en-AU" sz="1400" baseline="0">
              <a:solidFill>
                <a:schemeClr val="dk1"/>
              </a:solidFill>
              <a:latin typeface="Eras Light ITC" panose="020B0402030504020804" pitchFamily="34" charset="0"/>
            </a:rPr>
            <a:t>b</a:t>
          </a:r>
          <a:r>
            <a:rPr lang="en-AU" sz="1400" baseline="0">
              <a:latin typeface="Eras Light ITC" panose="020B0402030504020804" pitchFamily="34" charset="0"/>
            </a:rPr>
            <a:t>ox, select your commission split with your licensee/aggregator.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The rest of the sheet will automatically populate  with your expected upfront revenue for the next 12 months.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Remember  if you are starting out just aim for adding an extra 1 or two revenue streams to your business in the first 12 months.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Use your time wisely to improve your Capability and Capacity in SME lending by completing the </a:t>
          </a:r>
          <a:r>
            <a:rPr lang="en-AU" sz="1400" b="1" baseline="0">
              <a:latin typeface="Eras Light ITC" panose="020B0402030504020804" pitchFamily="34" charset="0"/>
            </a:rPr>
            <a:t>Accendo Short Courses </a:t>
          </a:r>
          <a:r>
            <a:rPr lang="en-AU" sz="1400" baseline="0">
              <a:latin typeface="Eras Light ITC" panose="020B0402030504020804" pitchFamily="34" charset="0"/>
            </a:rPr>
            <a:t>and </a:t>
          </a:r>
          <a:r>
            <a:rPr lang="en-AU" sz="1400" b="1" baseline="0">
              <a:latin typeface="Eras Light ITC" panose="020B0402030504020804" pitchFamily="34" charset="0"/>
            </a:rPr>
            <a:t>Ignition Mentoring Program</a:t>
          </a:r>
          <a:r>
            <a:rPr lang="en-AU" sz="1400" baseline="0">
              <a:latin typeface="Eras Light ITC" panose="020B0402030504020804" pitchFamily="34" charset="0"/>
            </a:rPr>
            <a:t>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Visit </a:t>
          </a:r>
          <a:r>
            <a:rPr lang="en-AU" sz="1400" baseline="0">
              <a:solidFill>
                <a:srgbClr val="0070C0"/>
              </a:solidFill>
              <a:latin typeface="Eras Light ITC" panose="020B0402030504020804" pitchFamily="34" charset="0"/>
            </a:rPr>
            <a:t>www.accebdofin.com.au/smebb </a:t>
          </a:r>
          <a:r>
            <a:rPr lang="en-AU" sz="1400" baseline="0">
              <a:latin typeface="Eras Light ITC" panose="020B0402030504020804" pitchFamily="34" charset="0"/>
            </a:rPr>
            <a:t>for more information and special offers</a:t>
          </a:r>
          <a:r>
            <a:rPr lang="en-AU" sz="1400" baseline="0"/>
            <a:t>.</a:t>
          </a:r>
          <a:endParaRPr lang="en-AU" sz="1400"/>
        </a:p>
      </xdr:txBody>
    </xdr:sp>
    <xdr:clientData/>
  </xdr:twoCellAnchor>
  <xdr:twoCellAnchor>
    <xdr:from>
      <xdr:col>2</xdr:col>
      <xdr:colOff>2147887</xdr:colOff>
      <xdr:row>12</xdr:row>
      <xdr:rowOff>80963</xdr:rowOff>
    </xdr:from>
    <xdr:to>
      <xdr:col>7</xdr:col>
      <xdr:colOff>1281112</xdr:colOff>
      <xdr:row>30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64D368-10B4-4F3F-8EA0-9B317159F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19049</xdr:colOff>
      <xdr:row>28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E0A157-0EC1-4E4B-8048-41CC9EB82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342901</xdr:colOff>
      <xdr:row>0</xdr:row>
      <xdr:rowOff>38100</xdr:rowOff>
    </xdr:from>
    <xdr:to>
      <xdr:col>2</xdr:col>
      <xdr:colOff>1485901</xdr:colOff>
      <xdr:row>2</xdr:row>
      <xdr:rowOff>141395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968DD6-8069-480C-A72E-C2DC6771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38100"/>
          <a:ext cx="1143000" cy="789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19049</xdr:rowOff>
    </xdr:from>
    <xdr:to>
      <xdr:col>18</xdr:col>
      <xdr:colOff>447675</xdr:colOff>
      <xdr:row>28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50E16A-8804-499D-B2DA-36A0EE614E06}"/>
            </a:ext>
          </a:extLst>
        </xdr:cNvPr>
        <xdr:cNvSpPr txBox="1"/>
      </xdr:nvSpPr>
      <xdr:spPr>
        <a:xfrm>
          <a:off x="9334500" y="419099"/>
          <a:ext cx="6534150" cy="528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u="sng">
              <a:latin typeface="Eras Light ITC" panose="020B0402030504020804" pitchFamily="34" charset="0"/>
            </a:rPr>
            <a:t>How to use this Predictor:</a:t>
          </a:r>
        </a:p>
        <a:p>
          <a:endParaRPr lang="en-AU" sz="1100">
            <a:latin typeface="Eras Light ITC" panose="020B0402030504020804" pitchFamily="34" charset="0"/>
          </a:endParaRPr>
        </a:p>
        <a:p>
          <a:r>
            <a:rPr lang="en-AU" sz="1400">
              <a:latin typeface="Eras Light ITC" panose="020B0402030504020804" pitchFamily="34" charset="0"/>
            </a:rPr>
            <a:t>1) In the </a:t>
          </a:r>
          <a:r>
            <a:rPr lang="en-AU" sz="1400" b="1">
              <a:solidFill>
                <a:srgbClr val="00B050"/>
              </a:solidFill>
              <a:latin typeface="Eras Light ITC" panose="020B0402030504020804" pitchFamily="34" charset="0"/>
            </a:rPr>
            <a:t>Green</a:t>
          </a:r>
          <a:r>
            <a:rPr lang="en-AU" sz="1400">
              <a:latin typeface="Eras Light ITC" panose="020B0402030504020804" pitchFamily="34" charset="0"/>
            </a:rPr>
            <a:t> boxes enter  the number of transactions you plan</a:t>
          </a:r>
          <a:r>
            <a:rPr lang="en-AU" sz="1400" baseline="0">
              <a:latin typeface="Eras Light ITC" panose="020B0402030504020804" pitchFamily="34" charset="0"/>
            </a:rPr>
            <a:t> to</a:t>
          </a:r>
          <a:r>
            <a:rPr lang="en-AU" sz="1400">
              <a:latin typeface="Eras Light ITC" panose="020B0402030504020804" pitchFamily="34" charset="0"/>
            </a:rPr>
            <a:t> completed  for each category  in the next 12</a:t>
          </a:r>
          <a:r>
            <a:rPr lang="en-AU" sz="1400" baseline="0">
              <a:latin typeface="Eras Light ITC" panose="020B0402030504020804" pitchFamily="34" charset="0"/>
            </a:rPr>
            <a:t> months.</a:t>
          </a:r>
          <a:endParaRPr lang="en-AU" sz="1400">
            <a:latin typeface="Eras Light ITC" panose="020B0402030504020804" pitchFamily="34" charset="0"/>
          </a:endParaRPr>
        </a:p>
        <a:p>
          <a:endParaRPr lang="en-AU" sz="1400">
            <a:latin typeface="Eras Light ITC" panose="020B0402030504020804" pitchFamily="34" charset="0"/>
          </a:endParaRPr>
        </a:p>
        <a:p>
          <a:r>
            <a:rPr lang="en-AU" sz="1400">
              <a:latin typeface="Eras Light ITC" panose="020B0402030504020804" pitchFamily="34" charset="0"/>
            </a:rPr>
            <a:t>2) In the </a:t>
          </a:r>
          <a:r>
            <a:rPr lang="en-AU" sz="1400" b="1">
              <a:solidFill>
                <a:schemeClr val="accent1">
                  <a:lumMod val="75000"/>
                </a:schemeClr>
              </a:solidFill>
              <a:latin typeface="Eras Light ITC" panose="020B0402030504020804" pitchFamily="34" charset="0"/>
            </a:rPr>
            <a:t>Blue</a:t>
          </a:r>
          <a:r>
            <a:rPr lang="en-AU" sz="1400" baseline="0">
              <a:latin typeface="Eras Light ITC" panose="020B0402030504020804" pitchFamily="34" charset="0"/>
            </a:rPr>
            <a:t> boxes, enter your average loan size  and upfront commission per loan category - if un known you can use the averages we have provided.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3) In the</a:t>
          </a:r>
          <a:r>
            <a:rPr lang="en-AU" sz="1400" baseline="0">
              <a:solidFill>
                <a:schemeClr val="accent4"/>
              </a:solidFill>
              <a:latin typeface="Eras Light ITC" panose="020B0402030504020804" pitchFamily="34" charset="0"/>
            </a:rPr>
            <a:t> </a:t>
          </a:r>
          <a:r>
            <a:rPr lang="en-AU" sz="1400" b="1" baseline="0">
              <a:solidFill>
                <a:srgbClr val="FFC000"/>
              </a:solidFill>
              <a:latin typeface="Eras Light ITC" panose="020B0402030504020804" pitchFamily="34" charset="0"/>
            </a:rPr>
            <a:t>Yellow</a:t>
          </a:r>
          <a:r>
            <a:rPr lang="en-AU" sz="1400" baseline="0">
              <a:solidFill>
                <a:schemeClr val="accent4"/>
              </a:solidFill>
              <a:latin typeface="Eras Light ITC" panose="020B0402030504020804" pitchFamily="34" charset="0"/>
            </a:rPr>
            <a:t> </a:t>
          </a:r>
          <a:r>
            <a:rPr lang="en-AU" sz="1400" baseline="0">
              <a:solidFill>
                <a:schemeClr val="dk1"/>
              </a:solidFill>
              <a:latin typeface="Eras Light ITC" panose="020B0402030504020804" pitchFamily="34" charset="0"/>
            </a:rPr>
            <a:t>b</a:t>
          </a:r>
          <a:r>
            <a:rPr lang="en-AU" sz="1400" baseline="0">
              <a:latin typeface="Eras Light ITC" panose="020B0402030504020804" pitchFamily="34" charset="0"/>
            </a:rPr>
            <a:t>ox, select your commission split with your licensee/aggregator.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The rest of the sheet will automatically populate  with your expected upfront revenue for the next 12 months.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Remember  if you are starting out just aim for adding an extra 1 or two revenue streams to your business in the first 12 months.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Use your time wisely to improve your Capability and Capacity in SME lending by completing the </a:t>
          </a:r>
          <a:r>
            <a:rPr lang="en-AU" sz="1400" b="1" baseline="0">
              <a:latin typeface="Eras Light ITC" panose="020B0402030504020804" pitchFamily="34" charset="0"/>
            </a:rPr>
            <a:t>Accendo Short Courses </a:t>
          </a:r>
          <a:r>
            <a:rPr lang="en-AU" sz="1400" baseline="0">
              <a:latin typeface="Eras Light ITC" panose="020B0402030504020804" pitchFamily="34" charset="0"/>
            </a:rPr>
            <a:t>and </a:t>
          </a:r>
          <a:r>
            <a:rPr lang="en-AU" sz="1400" b="1" baseline="0">
              <a:latin typeface="Eras Light ITC" panose="020B0402030504020804" pitchFamily="34" charset="0"/>
            </a:rPr>
            <a:t>Ignition Mentoring Program</a:t>
          </a:r>
          <a:r>
            <a:rPr lang="en-AU" sz="1400" baseline="0">
              <a:latin typeface="Eras Light ITC" panose="020B0402030504020804" pitchFamily="34" charset="0"/>
            </a:rPr>
            <a:t>.</a:t>
          </a:r>
        </a:p>
        <a:p>
          <a:endParaRPr lang="en-AU" sz="1400" baseline="0">
            <a:latin typeface="Eras Light ITC" panose="020B0402030504020804" pitchFamily="34" charset="0"/>
          </a:endParaRPr>
        </a:p>
        <a:p>
          <a:r>
            <a:rPr lang="en-AU" sz="1400" baseline="0">
              <a:latin typeface="Eras Light ITC" panose="020B0402030504020804" pitchFamily="34" charset="0"/>
            </a:rPr>
            <a:t>Visit </a:t>
          </a:r>
          <a:r>
            <a:rPr lang="en-AU" sz="1400" baseline="0">
              <a:solidFill>
                <a:srgbClr val="0070C0"/>
              </a:solidFill>
              <a:latin typeface="Eras Light ITC" panose="020B0402030504020804" pitchFamily="34" charset="0"/>
            </a:rPr>
            <a:t>www.accebdofin.com.au/smebb </a:t>
          </a:r>
          <a:r>
            <a:rPr lang="en-AU" sz="1400" baseline="0">
              <a:latin typeface="Eras Light ITC" panose="020B0402030504020804" pitchFamily="34" charset="0"/>
            </a:rPr>
            <a:t>for more information and special offers</a:t>
          </a:r>
          <a:r>
            <a:rPr lang="en-AU" sz="1400" baseline="0"/>
            <a:t>.</a:t>
          </a:r>
          <a:endParaRPr lang="en-AU" sz="1400"/>
        </a:p>
      </xdr:txBody>
    </xdr:sp>
    <xdr:clientData/>
  </xdr:twoCellAnchor>
  <xdr:twoCellAnchor>
    <xdr:from>
      <xdr:col>2</xdr:col>
      <xdr:colOff>2114550</xdr:colOff>
      <xdr:row>11</xdr:row>
      <xdr:rowOff>9525</xdr:rowOff>
    </xdr:from>
    <xdr:to>
      <xdr:col>7</xdr:col>
      <xdr:colOff>1247775</xdr:colOff>
      <xdr:row>28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79194F-B7A4-C56D-FCD6-C7B6A1389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19049</xdr:colOff>
      <xdr:row>28</xdr:row>
      <xdr:rowOff>133350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8EFE8C4-A04E-30BA-C44F-FEFE36A0B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342901</xdr:colOff>
      <xdr:row>0</xdr:row>
      <xdr:rowOff>38100</xdr:rowOff>
    </xdr:from>
    <xdr:to>
      <xdr:col>2</xdr:col>
      <xdr:colOff>1485901</xdr:colOff>
      <xdr:row>2</xdr:row>
      <xdr:rowOff>141395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6E0A3F-D579-7E08-177E-8D1FC256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38100"/>
          <a:ext cx="1143000" cy="789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F3A2-8A7C-4677-838C-01FF5EA79584}">
  <dimension ref="A1:I15"/>
  <sheetViews>
    <sheetView showGridLines="0"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C11" sqref="C11"/>
    </sheetView>
  </sheetViews>
  <sheetFormatPr defaultRowHeight="15" x14ac:dyDescent="0.25"/>
  <cols>
    <col min="1" max="1" width="9.140625" hidden="1" customWidth="1"/>
    <col min="3" max="3" width="40.140625" customWidth="1"/>
    <col min="4" max="4" width="19.7109375" customWidth="1"/>
    <col min="5" max="5" width="19.7109375" style="25" customWidth="1"/>
    <col min="6" max="6" width="19.7109375" customWidth="1"/>
    <col min="7" max="7" width="26.5703125" customWidth="1"/>
    <col min="8" max="8" width="19.7109375" customWidth="1"/>
  </cols>
  <sheetData>
    <row r="1" spans="1:9" ht="15.75" thickBot="1" x14ac:dyDescent="0.3">
      <c r="E1" s="33">
        <f>D4*E4</f>
        <v>26400000</v>
      </c>
    </row>
    <row r="2" spans="1:9" ht="38.25" customHeight="1" thickBot="1" x14ac:dyDescent="0.3">
      <c r="C2" s="18"/>
      <c r="D2" s="34" t="s">
        <v>15</v>
      </c>
      <c r="E2" s="35"/>
      <c r="F2" s="35"/>
      <c r="G2" s="35"/>
      <c r="H2" s="36"/>
    </row>
    <row r="3" spans="1:9" ht="49.5" x14ac:dyDescent="0.3">
      <c r="A3" t="s">
        <v>14</v>
      </c>
      <c r="C3" s="3" t="s">
        <v>6</v>
      </c>
      <c r="D3" s="4" t="s">
        <v>5</v>
      </c>
      <c r="E3" s="26" t="s">
        <v>0</v>
      </c>
      <c r="F3" s="19" t="s">
        <v>1</v>
      </c>
      <c r="G3" s="4" t="s">
        <v>4</v>
      </c>
      <c r="H3" s="5" t="s">
        <v>2</v>
      </c>
      <c r="I3" s="1"/>
    </row>
    <row r="4" spans="1:9" ht="16.5" x14ac:dyDescent="0.3">
      <c r="A4" s="2">
        <v>0.5</v>
      </c>
      <c r="C4" s="6" t="s">
        <v>3</v>
      </c>
      <c r="D4" s="7">
        <v>48</v>
      </c>
      <c r="E4" s="8">
        <v>550000</v>
      </c>
      <c r="F4" s="20">
        <v>7.0000000000000001E-3</v>
      </c>
      <c r="G4" s="29">
        <v>0.8</v>
      </c>
      <c r="H4" s="9">
        <f>(D4*E4*F4)*$G$4</f>
        <v>147840</v>
      </c>
    </row>
    <row r="5" spans="1:9" ht="16.5" x14ac:dyDescent="0.3">
      <c r="A5" s="2">
        <v>0.55000000000000004</v>
      </c>
      <c r="C5" s="6" t="s">
        <v>16</v>
      </c>
      <c r="D5" s="7">
        <v>12</v>
      </c>
      <c r="E5" s="27" t="s">
        <v>11</v>
      </c>
      <c r="F5" s="23">
        <v>350</v>
      </c>
      <c r="G5" s="37"/>
      <c r="H5" s="9">
        <f>(D5*F5)*$G$4</f>
        <v>3360</v>
      </c>
    </row>
    <row r="6" spans="1:9" ht="16.5" x14ac:dyDescent="0.3">
      <c r="A6" s="2">
        <v>0.6</v>
      </c>
      <c r="C6" s="6" t="s">
        <v>7</v>
      </c>
      <c r="D6" s="7">
        <v>1</v>
      </c>
      <c r="E6" s="8">
        <v>50000</v>
      </c>
      <c r="F6" s="21">
        <v>0.04</v>
      </c>
      <c r="G6" s="37"/>
      <c r="H6" s="9">
        <f>(D6*E6*F6)*$G$4</f>
        <v>1600</v>
      </c>
    </row>
    <row r="7" spans="1:9" ht="16.5" x14ac:dyDescent="0.3">
      <c r="A7" s="2">
        <v>0.65</v>
      </c>
      <c r="C7" s="6" t="s">
        <v>8</v>
      </c>
      <c r="D7" s="7">
        <v>12</v>
      </c>
      <c r="E7" s="28" t="s">
        <v>11</v>
      </c>
      <c r="F7" s="24">
        <v>1000</v>
      </c>
      <c r="G7" s="37"/>
      <c r="H7" s="9">
        <f>(D7*F7)*$G$4</f>
        <v>9600</v>
      </c>
    </row>
    <row r="8" spans="1:9" ht="16.5" x14ac:dyDescent="0.3">
      <c r="A8" s="2">
        <v>0.7</v>
      </c>
      <c r="C8" s="6" t="s">
        <v>9</v>
      </c>
      <c r="D8" s="7">
        <v>12</v>
      </c>
      <c r="E8" s="28" t="s">
        <v>11</v>
      </c>
      <c r="F8" s="24">
        <v>1000</v>
      </c>
      <c r="G8" s="37"/>
      <c r="H8" s="9">
        <f>(D8*F8)*$G$4</f>
        <v>9600</v>
      </c>
    </row>
    <row r="9" spans="1:9" ht="17.25" thickBot="1" x14ac:dyDescent="0.35">
      <c r="A9" s="2">
        <v>0.75</v>
      </c>
      <c r="C9" s="10" t="s">
        <v>10</v>
      </c>
      <c r="D9" s="11">
        <v>6</v>
      </c>
      <c r="E9" s="12">
        <v>750000</v>
      </c>
      <c r="F9" s="22">
        <v>5.0000000000000001E-3</v>
      </c>
      <c r="G9" s="37"/>
      <c r="H9" s="13">
        <f>(D9*E9*F9)*$G$4</f>
        <v>18000</v>
      </c>
    </row>
    <row r="10" spans="1:9" ht="16.5" x14ac:dyDescent="0.3">
      <c r="A10" s="2"/>
      <c r="C10" s="14" t="s">
        <v>12</v>
      </c>
      <c r="D10" s="38"/>
      <c r="E10" s="39"/>
      <c r="F10" s="39"/>
      <c r="G10" s="39"/>
      <c r="H10" s="15">
        <f>SUM(H4:H9)</f>
        <v>190000</v>
      </c>
    </row>
    <row r="11" spans="1:9" ht="17.25" thickBot="1" x14ac:dyDescent="0.35">
      <c r="A11" s="2">
        <v>0.8</v>
      </c>
      <c r="C11" s="16" t="s">
        <v>13</v>
      </c>
      <c r="D11" s="40"/>
      <c r="E11" s="41"/>
      <c r="F11" s="41"/>
      <c r="G11" s="41"/>
      <c r="H11" s="17">
        <f>SUM(H5:H9)</f>
        <v>42160</v>
      </c>
    </row>
    <row r="12" spans="1:9" ht="17.25" thickBot="1" x14ac:dyDescent="0.35">
      <c r="A12" s="2">
        <v>0.85</v>
      </c>
      <c r="C12" s="16" t="s">
        <v>18</v>
      </c>
      <c r="D12" s="31"/>
      <c r="E12" s="32"/>
      <c r="F12" s="31"/>
      <c r="G12" s="31"/>
      <c r="H12" s="17">
        <f>SUM(H10:H11)/48/37.5</f>
        <v>128.97777777777779</v>
      </c>
    </row>
    <row r="13" spans="1:9" x14ac:dyDescent="0.25">
      <c r="A13" s="2">
        <v>0.9</v>
      </c>
    </row>
    <row r="14" spans="1:9" x14ac:dyDescent="0.25">
      <c r="A14" s="2">
        <v>0.95</v>
      </c>
    </row>
    <row r="15" spans="1:9" x14ac:dyDescent="0.25">
      <c r="A15" s="2">
        <v>1</v>
      </c>
    </row>
  </sheetData>
  <mergeCells count="3">
    <mergeCell ref="D2:H2"/>
    <mergeCell ref="G5:G9"/>
    <mergeCell ref="D10:G11"/>
  </mergeCells>
  <dataValidations count="1">
    <dataValidation type="list" allowBlank="1" showInputMessage="1" showErrorMessage="1" sqref="G4" xr:uid="{CBB1A093-701B-45C1-87CC-63047674DF89}">
      <formula1>$A$4:$A$15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E07A-07A8-4E70-87E5-77D1E53C5E0E}">
  <dimension ref="A1:I15"/>
  <sheetViews>
    <sheetView showGridLines="0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10" sqref="H10"/>
    </sheetView>
  </sheetViews>
  <sheetFormatPr defaultRowHeight="15" x14ac:dyDescent="0.25"/>
  <cols>
    <col min="1" max="1" width="9.140625" hidden="1" customWidth="1"/>
    <col min="3" max="3" width="40.140625" customWidth="1"/>
    <col min="4" max="4" width="19.7109375" customWidth="1"/>
    <col min="5" max="5" width="19.7109375" style="25" customWidth="1"/>
    <col min="6" max="6" width="19.7109375" customWidth="1"/>
    <col min="7" max="7" width="26.5703125" customWidth="1"/>
    <col min="8" max="8" width="19.7109375" customWidth="1"/>
  </cols>
  <sheetData>
    <row r="1" spans="1:9" ht="15.75" thickBot="1" x14ac:dyDescent="0.3">
      <c r="E1" s="30">
        <f>D4*E4</f>
        <v>9035000</v>
      </c>
    </row>
    <row r="2" spans="1:9" ht="38.25" customHeight="1" thickBot="1" x14ac:dyDescent="0.3">
      <c r="C2" s="18"/>
      <c r="D2" s="34" t="s">
        <v>15</v>
      </c>
      <c r="E2" s="35"/>
      <c r="F2" s="35"/>
      <c r="G2" s="35"/>
      <c r="H2" s="36"/>
    </row>
    <row r="3" spans="1:9" ht="49.5" x14ac:dyDescent="0.3">
      <c r="A3" t="s">
        <v>14</v>
      </c>
      <c r="C3" s="3" t="s">
        <v>6</v>
      </c>
      <c r="D3" s="4" t="s">
        <v>5</v>
      </c>
      <c r="E3" s="26" t="s">
        <v>0</v>
      </c>
      <c r="F3" s="19" t="s">
        <v>1</v>
      </c>
      <c r="G3" s="4" t="s">
        <v>4</v>
      </c>
      <c r="H3" s="5" t="s">
        <v>2</v>
      </c>
      <c r="I3" s="1"/>
    </row>
    <row r="4" spans="1:9" ht="16.5" x14ac:dyDescent="0.3">
      <c r="A4" s="2">
        <v>0.5</v>
      </c>
      <c r="C4" s="6" t="s">
        <v>3</v>
      </c>
      <c r="D4" s="7">
        <v>26</v>
      </c>
      <c r="E4" s="8">
        <v>347500</v>
      </c>
      <c r="F4" s="20">
        <v>7.0000000000000001E-3</v>
      </c>
      <c r="G4" s="29">
        <v>0.8</v>
      </c>
      <c r="H4" s="9">
        <f>(D4*E4*F4)*$G$4</f>
        <v>50596</v>
      </c>
    </row>
    <row r="5" spans="1:9" ht="16.5" x14ac:dyDescent="0.3">
      <c r="A5" s="2">
        <v>0.55000000000000004</v>
      </c>
      <c r="C5" s="6" t="s">
        <v>16</v>
      </c>
      <c r="D5" s="7">
        <v>12</v>
      </c>
      <c r="E5" s="27" t="s">
        <v>11</v>
      </c>
      <c r="F5" s="23">
        <v>350</v>
      </c>
      <c r="G5" s="37"/>
      <c r="H5" s="9">
        <f>(D5*F5)*$G$4</f>
        <v>3360</v>
      </c>
    </row>
    <row r="6" spans="1:9" ht="16.5" x14ac:dyDescent="0.3">
      <c r="A6" s="2">
        <v>0.6</v>
      </c>
      <c r="C6" s="6" t="s">
        <v>7</v>
      </c>
      <c r="D6" s="7">
        <v>6</v>
      </c>
      <c r="E6" s="8">
        <v>50000</v>
      </c>
      <c r="F6" s="21">
        <v>0.04</v>
      </c>
      <c r="G6" s="37"/>
      <c r="H6" s="9">
        <f>(D6*E6*F6)*$G$4</f>
        <v>9600</v>
      </c>
    </row>
    <row r="7" spans="1:9" ht="16.5" x14ac:dyDescent="0.3">
      <c r="A7" s="2">
        <v>0.65</v>
      </c>
      <c r="C7" s="6" t="s">
        <v>17</v>
      </c>
      <c r="D7" s="7">
        <v>12</v>
      </c>
      <c r="E7" s="28" t="s">
        <v>11</v>
      </c>
      <c r="F7" s="24">
        <v>1000</v>
      </c>
      <c r="G7" s="37"/>
      <c r="H7" s="9">
        <f>(D7*F7)*$G$4</f>
        <v>9600</v>
      </c>
    </row>
    <row r="8" spans="1:9" ht="16.5" x14ac:dyDescent="0.3">
      <c r="A8" s="2">
        <v>0.7</v>
      </c>
      <c r="C8" s="6" t="s">
        <v>9</v>
      </c>
      <c r="D8" s="7">
        <v>12</v>
      </c>
      <c r="E8" s="28" t="s">
        <v>11</v>
      </c>
      <c r="F8" s="24">
        <v>1000</v>
      </c>
      <c r="G8" s="37"/>
      <c r="H8" s="9">
        <f>(D8*F8)*$G$4</f>
        <v>9600</v>
      </c>
    </row>
    <row r="9" spans="1:9" ht="17.25" thickBot="1" x14ac:dyDescent="0.35">
      <c r="A9" s="2">
        <v>0.75</v>
      </c>
      <c r="C9" s="10" t="s">
        <v>10</v>
      </c>
      <c r="D9" s="11">
        <v>4</v>
      </c>
      <c r="E9" s="12">
        <v>750000</v>
      </c>
      <c r="F9" s="22">
        <v>5.0000000000000001E-3</v>
      </c>
      <c r="G9" s="37"/>
      <c r="H9" s="13">
        <f>(D9*E9*F9)*$G$4</f>
        <v>12000</v>
      </c>
    </row>
    <row r="10" spans="1:9" ht="16.5" x14ac:dyDescent="0.3">
      <c r="A10" s="2"/>
      <c r="C10" s="14" t="s">
        <v>12</v>
      </c>
      <c r="D10" s="38"/>
      <c r="E10" s="39"/>
      <c r="F10" s="39"/>
      <c r="G10" s="39"/>
      <c r="H10" s="15">
        <f>SUM(H4:H9)</f>
        <v>94756</v>
      </c>
    </row>
    <row r="11" spans="1:9" ht="17.25" thickBot="1" x14ac:dyDescent="0.35">
      <c r="A11" s="2">
        <v>0.8</v>
      </c>
      <c r="C11" s="16" t="s">
        <v>13</v>
      </c>
      <c r="D11" s="40"/>
      <c r="E11" s="41"/>
      <c r="F11" s="41"/>
      <c r="G11" s="41"/>
      <c r="H11" s="17">
        <f>SUM(H5:H9)</f>
        <v>44160</v>
      </c>
    </row>
    <row r="12" spans="1:9" x14ac:dyDescent="0.25">
      <c r="A12" s="2">
        <v>0.85</v>
      </c>
    </row>
    <row r="13" spans="1:9" x14ac:dyDescent="0.25">
      <c r="A13" s="2">
        <v>0.9</v>
      </c>
    </row>
    <row r="14" spans="1:9" x14ac:dyDescent="0.25">
      <c r="A14" s="2">
        <v>0.95</v>
      </c>
    </row>
    <row r="15" spans="1:9" x14ac:dyDescent="0.25">
      <c r="A15" s="2">
        <v>1</v>
      </c>
    </row>
  </sheetData>
  <mergeCells count="3">
    <mergeCell ref="G5:G9"/>
    <mergeCell ref="D10:G11"/>
    <mergeCell ref="D2:H2"/>
  </mergeCells>
  <phoneticPr fontId="3" type="noConversion"/>
  <dataValidations count="1">
    <dataValidation type="list" allowBlank="1" showInputMessage="1" showErrorMessage="1" sqref="G4" xr:uid="{3575DF21-6D8F-4979-8E12-261FF7929697}">
      <formula1>$A$4:$A$15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 (2)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Carter</dc:creator>
  <cp:lastModifiedBy>John Sgambelluri</cp:lastModifiedBy>
  <dcterms:created xsi:type="dcterms:W3CDTF">2021-11-10T08:09:07Z</dcterms:created>
  <dcterms:modified xsi:type="dcterms:W3CDTF">2023-07-28T00:25:04Z</dcterms:modified>
</cp:coreProperties>
</file>